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2"/>
  </bookViews>
  <sheets>
    <sheet name="2019" sheetId="1" r:id="rId1"/>
    <sheet name="2018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<sst xmlns="http://schemas.openxmlformats.org/spreadsheetml/2006/main" count="214" uniqueCount="187">
  <si>
    <t xml:space="preserve">  Ընդամենը</t>
  </si>
  <si>
    <t>Հայաստանի Հանրապետության կառավարական պատվիրակություն Ամերիկայի Միացյալ Նահանգներ գործուղելու մասին</t>
  </si>
  <si>
    <t>Ֆրանսիայի Հանրապետություն և Շվեյցարիայի Համադաշնություն աշխատանքային այցերի մասին</t>
  </si>
  <si>
    <t>14.06.2019թ
N ՆԿ-32-Ա</t>
  </si>
  <si>
    <t>26.06.2019թ
N ՆԿ-35-Ա</t>
  </si>
  <si>
    <t>Բելառուսի Հանրապետություն աշխատանքային այցի մասին</t>
  </si>
  <si>
    <t>28.06.2019թ 
N 843-Ա</t>
  </si>
  <si>
    <t>Պատվիրակություն Իրանի Իսլամական Հանրապետություն գործուղելու մասին</t>
  </si>
  <si>
    <t>02.08.2019թ 
N 1027-Ա</t>
  </si>
  <si>
    <t>Արման Կարապետյանին և Տիգրան Գասպարյանին Իրանի Իսլամական Հանրապետություն գործուղելու մասին</t>
  </si>
  <si>
    <t>27.08.2019թ 
N 1198-Ա</t>
  </si>
  <si>
    <t>Սուրեն Պապիկյանին և Տիգրան Մելքոնյանին Ավստրիայի Հանրապետություն գործուղելու մասին</t>
  </si>
  <si>
    <t>21.08.2019թ 
N 1161-Ա</t>
  </si>
  <si>
    <t>Արմեն Սիմոնյանին և Վարդուհի Չախալյանին Ռուսաստանի Դաշնություն գործուղելու մասին</t>
  </si>
  <si>
    <t>29.08.2019թ 
N 1212-Ա</t>
  </si>
  <si>
    <t>Արսեն Թորոսյանին, Լենա Նանուշյանին և Հայկ Գրիգորյանին Դանիայի Թագավորություն գործուղելու մասին</t>
  </si>
  <si>
    <t>29.08.2019թ 
N 1213-Ա</t>
  </si>
  <si>
    <t>Արսեն Թորոսյանին և Հայկ Գրիգորյանին Ամերիկայի Միացյալ Նահանգներ գործուղելու մասին</t>
  </si>
  <si>
    <t>19.08.2019թ 
N 1139-Ա</t>
  </si>
  <si>
    <t>Հայաստանի Հանրապետության պատվիրակություն Վրաստան գործուղման ծախսերի մասին</t>
  </si>
  <si>
    <t>13.09.2019թ 
N 1301-Ա</t>
  </si>
  <si>
    <t>Քրիստիննե Գրիգորյանին Ֆրանսիայի Հանրապետություն գործուղելու մասին</t>
  </si>
  <si>
    <t>21.08.2019թ 
N 1163-Ա</t>
  </si>
  <si>
    <t>Ալֆրեդ Քոչարյանի Ռուսաստանի Դաշնություն գործուղելու մասին</t>
  </si>
  <si>
    <t>29.08.2019թ 
N 1209-Ա</t>
  </si>
  <si>
    <t>Պատվիրակություն Թուրքմենստան գործուղման ծախսերի մասին</t>
  </si>
  <si>
    <t>05.09.2019թ 
N 1244-Ա</t>
  </si>
  <si>
    <t>Ռուսաստանի Դաշնություն պատվիրակություն գործուղելու մասին</t>
  </si>
  <si>
    <t>22.08.2019թ 
N 1175-Ա</t>
  </si>
  <si>
    <t>Հակոբ Վարդանյանին Իրանի Իսլամական Հանրապետություն գործուղելու մասին</t>
  </si>
  <si>
    <t>26.08.2019թ 
N 1195-Ա</t>
  </si>
  <si>
    <t>Արայիկ Խզմալյանին Իտալիայի Հանրապետություն գործուղելու մասին</t>
  </si>
  <si>
    <t>29.08.2019թ 
N 1211-Ա</t>
  </si>
  <si>
    <t>Գեղամ Վարդանյանին և Ավետիք Քերոբյանին Ռուսաստանի Դաշնություն գործուղելու մասին</t>
  </si>
  <si>
    <t>Հակոբ Արշակյանին և Արթուր Գրիգորյանին Ղազախստանի Հանրապետություն գործուղելու մասին</t>
  </si>
  <si>
    <t>07.08.2019թ 
N 1091-Ա</t>
  </si>
  <si>
    <t>Հայաստանի Հանրապետության կառավարական պատվիրակություն Ղրղզստանի Հանրապետություն գործուղելու մասին</t>
  </si>
  <si>
    <t>19.08.2019թ 
N 1146-Ա</t>
  </si>
  <si>
    <t>Կարեն Ալավերդյանին Մոլդովայի Հանրապետություն գործուղելու մասին</t>
  </si>
  <si>
    <t>26.08.2019թ 
N 1193-Ա</t>
  </si>
  <si>
    <t>Կարեն Մարտիրոսյանին Բելառուսի Հանրապետություն գործուղելու մասին</t>
  </si>
  <si>
    <t>19.08.2019թ 
N 1141-Ա</t>
  </si>
  <si>
    <t>Արեգ Խաչատրյանին Ղրղզստանի Հանրապետություն գործուղելու մասին</t>
  </si>
  <si>
    <t>22.08.2019թ 
N 1170-Ա</t>
  </si>
  <si>
    <t>Պավել Գյոզալյանին Սիրիայի Արաբական Հանրապետություն գործուղելու մասին</t>
  </si>
  <si>
    <t>30.08.2019թ 
N 1221-Ա</t>
  </si>
  <si>
    <t>Աշոտ Մարտիրոսյանին Ավստրիայի Հանրապետություն գործուղելու մասին</t>
  </si>
  <si>
    <t>30.08.2019թ 
N 1222-Ա</t>
  </si>
  <si>
    <t>Հայկ Գրիգորյանի և Արամ Նիկոյանի Ռուսաստանի Դաշնություն գործուղման ծախսերի մասին</t>
  </si>
  <si>
    <t>13.09.2019թ 
N 1299-Ա</t>
  </si>
  <si>
    <t>Սամվել Սահակյանին Ղազախստանի Հանրապետություն գործուղելու մասին</t>
  </si>
  <si>
    <t xml:space="preserve">  ՀՀ վարչապետի  աշխատակազմ</t>
  </si>
  <si>
    <t xml:space="preserve">  ՀՀ տարածքային կառավարման և ենթակառուցվածքների նախարարություն</t>
  </si>
  <si>
    <t xml:space="preserve">  ՀՀ առողջապահության նախարարություն</t>
  </si>
  <si>
    <t xml:space="preserve">  ՀՀ արդարադատության նախարարություն</t>
  </si>
  <si>
    <t xml:space="preserve">  ՀՀ էկոնոմիկայի նախարարություն</t>
  </si>
  <si>
    <t xml:space="preserve">  ՀՀ կրթության, գիտության, մշակույթի և սպորտի նախարարություն</t>
  </si>
  <si>
    <t xml:space="preserve">  ՀՀ բարձր տեխնոլոգիական արդյունաբերության նախարարություն</t>
  </si>
  <si>
    <t xml:space="preserve">  ՀՀ ֆինանսների նախարարություն</t>
  </si>
  <si>
    <t xml:space="preserve">  ՀՀ արտակարգ իրավիճակների նախարարություն</t>
  </si>
  <si>
    <t xml:space="preserve">  ՀՀ միջուկային անվտանգության կարգավորման կոմիտե</t>
  </si>
  <si>
    <t xml:space="preserve">  ՀՀ քննչական կոմիտե</t>
  </si>
  <si>
    <t xml:space="preserve">  ՀՀ բնապահպանության նախարարության անտառային կոմիտե</t>
  </si>
  <si>
    <t>Ֆրանսիայի Հանրապետություն (Շամոնի), Մեծ Բրիտանիայի և Հյուսիսային Իռլանդիայի միացյալ Թագավորություն(Լոնդոն ) և Ամերիակայի Միացյալ նահանգներ (Նյու Յորք) աշխատանքային այցերի մասին</t>
  </si>
  <si>
    <t>12.09.2018թ
N ՆԿ-98-Ա</t>
  </si>
  <si>
    <t>Հայաստանի Հանրապետության կառավարական պատվիրակություն Ռուսաստանի Դաշնություն գործուղելու մասին</t>
  </si>
  <si>
    <t>Արթուր Դավթյանի, Եղիազար Ավագյանի և Արթուր Բաղդասարյանի՝ Տաջիկստանի Հանրապետություն գործուղման ծախսերի մասին</t>
  </si>
  <si>
    <t>Արթուր Դավթյանի, Եղիազար Ավագյանի և Արթուր Բաղդասարյանի՝ Հարավային Աֆրիկայի Հանրապետություն գործուղման ծախսերի մասին</t>
  </si>
  <si>
    <t>25.07.2018թ
 N 1007-Ա</t>
  </si>
  <si>
    <t>06.09.2018թ 
N 1192-Ա</t>
  </si>
  <si>
    <t>04.09.2018թ 
N 1174-Ա</t>
  </si>
  <si>
    <t>03.09.2018թ 
N 1166-Ա</t>
  </si>
  <si>
    <t>Պատվիրակություն Ղազախստանի Հանրապետություն գործուղելու մասին</t>
  </si>
  <si>
    <t>Մարիամ Գալստյանին և  Նանե Հարությունյանին Ավստրիայի Հանրապետություն գործուղելու  մասին</t>
  </si>
  <si>
    <t>Նաիրա Կարապետյանի՝ Սինգապուրի Հանրապետություն գործուղման ծախսերի մասին</t>
  </si>
  <si>
    <t>Աշխեն Շիրվանյանի՝ Ռուսաստանի Դաշնություն գործուղման ծախսերի մասին</t>
  </si>
  <si>
    <t>Արթուր Խաչիկյանին, Արտակ Քամալյանին, Աշոտ Գրիգորյանին և Գեղամ Մարկոսյանին Վրաստան գործուղելու մասին</t>
  </si>
  <si>
    <t>Գարեգին Բաղրամյանին և Արտեմ Պետրոսյանին Ավստրիայի Հանրապոտություն գործուղելու մասին</t>
  </si>
  <si>
    <t>Անահիտ Գալստյանին  ևԱգնեսա Աղաբաբյանին  Ռուսաստանի Դաշնություն գործուղելու մասին</t>
  </si>
  <si>
    <t>Հակոբ Արշակյանին Թաիլանդի Թագավորություն գործուղելու  մասին</t>
  </si>
  <si>
    <t>Հակոբ Արշակյանի՝ Ռուսաստանի Դաշնություն գործուղման ծախսերի մասին</t>
  </si>
  <si>
    <t>Աշոտ Հակոբյանի և Արթուր Առաքելյանի՝ Ռուսաստանի Դաշնություն գործուղման ծախսերի մասին</t>
  </si>
  <si>
    <t>Մհեր Մամյանին Ռուսաստանի Դաշնություն գործուղելու մասին</t>
  </si>
  <si>
    <t>Պատվիրակություն ` Ղազախստանի Հանրապետություն գործուղելու մասին</t>
  </si>
  <si>
    <t>Հրաչյա Ռոստոմյանին, Արա Գրիգորյանին և Վահագն Հարությունյանին Ղազախստանի Հանրապետություն գործուղելու մասին</t>
  </si>
  <si>
    <t>Հայաստանի Հանրապետության կառավարական պատվիրակություն Ամերիկայի Միացյալ Նահանգներ և Տաջիկստանի Հանրապետություն գործուղելու մասին</t>
  </si>
  <si>
    <t>Գարիկ Սարգսյանի և Արտավազդ Նազարեթյանի՝ Իրանի Իսլամական Հանրապետություն գործուղման ծախսերի մասին</t>
  </si>
  <si>
    <t xml:space="preserve">      ՀՀ կառավարության աշխատակազմ</t>
  </si>
  <si>
    <t xml:space="preserve">      ՀՀ դատախազություն</t>
  </si>
  <si>
    <t xml:space="preserve">      ՀՀ արդարադատության նախարարություն</t>
  </si>
  <si>
    <t xml:space="preserve">      ՀՀ աշխատանքի և սոցիալական հարցերի նախարարություն</t>
  </si>
  <si>
    <t xml:space="preserve">      ՀՀ ֆինանսների նախարարություն</t>
  </si>
  <si>
    <t xml:space="preserve">      ՀՀ արտակարգ իրավիճակների նախարարություն</t>
  </si>
  <si>
    <t xml:space="preserve">      ՀՀ ոստիկանություն</t>
  </si>
  <si>
    <t xml:space="preserve">      ՀՀ միջուկային անվտանգության կարգավորման կոմիտե</t>
  </si>
  <si>
    <t xml:space="preserve">      ՀՀ Արարատի մարզպետարան</t>
  </si>
  <si>
    <t>Արթուր Դավթյանի, Եղիազար Ավագյանի և Արթուր Բաղդասարյանի` Չինաստանի Ժողովրդական Հանրապետություն գործուղման ծախսերի մասին</t>
  </si>
  <si>
    <t>Արթուր Դավթյանի, Արթուր Բաղդասարյանի և Արսեն Սիմոնյանի   Ռուսաստանի Դաշնություն գործուղման ծախսերի մասին</t>
  </si>
  <si>
    <t>Սամվել Մարգարյանին Հունգարիա գործուղելու մասին</t>
  </si>
  <si>
    <t>Գևորգ Կոստանյանին Ֆրանսիայի Հանրապետություն գործուղելու մասին</t>
  </si>
  <si>
    <t>Սուրեն Քրմոյանին և Մարիամ Գալստյանին Ֆրանսիայի Հանրապետություն գործուղելու մասին</t>
  </si>
  <si>
    <t>Հովհաննես Ազիզյանին Հունաստանի Հանրապետություն գործուղելու մասին</t>
  </si>
  <si>
    <t>Էմիլ Տարասյանի և Արմեն Եգանյանի` Ղազախստանի Հանրապետություն գործուղման ծախսերի մասին</t>
  </si>
  <si>
    <t>Զարմինե Զեյթունցյանին և Մեխակ Ապրեսյանին Չինաստանի Ժողովրդական Հանրապետություն գործուղելու մասին</t>
  </si>
  <si>
    <t>Գագիկ Մկրտչյանին և Արմեն Եգանյանին  Ռուսաստանի Դաշնություն գործուղման ծախսերի մասին</t>
  </si>
  <si>
    <t>Պատվիրակությունների` Ղրղզական Հանրապետություն և Ղազախստանի Հանրապետություն գործուղումների մասին</t>
  </si>
  <si>
    <t>Իգնատի Առաքելյանի` Ռուսաստանի Դաշնություն գործուղման ծախսերի մասին</t>
  </si>
  <si>
    <t>Աշգաբատ ( Թուրքմենստան) մեկնող Հայաստանի Հանրապետության պատվիրակության մասին</t>
  </si>
  <si>
    <t>Աշոտ Մանուկյանին և Աշոտ Մարտիրոսյանին Ավստրիայի Հանրապետություն գործուղելու մասին</t>
  </si>
  <si>
    <t>Ներսես Տեր- Վարդանյանին, Ներսես Դավիդյանին և Աննա Ղազարյանին Չինաստանի Ժողովրդական Հանրապետություն և Կորեայի Հանրապետություն գործուղելու մասին</t>
  </si>
  <si>
    <t>Բաբկեն Հովսեփյանին Բելառուսի Հանրապետություն գործուղելու մասին</t>
  </si>
  <si>
    <t>Կարեն Ալավերդյանին Ղրղզստանի Հանրապետություն գործուղելու մասին</t>
  </si>
  <si>
    <t xml:space="preserve">Վարդան Արամյանին,Կարեն Թամազյանին ր Արմեն Գևորգյանին Ռուսաստանի Դաշնություն գործուղելու մասին </t>
  </si>
  <si>
    <t>Վարդան Արամյանին, Արգամ Արամյանին և Սաթինե Գզողյանին Ամերիկայի Միացյալ Նահանգներ գործուղելու մասին</t>
  </si>
  <si>
    <t>Վահան Մարտիրոսյանին, Գագիկ Գրիգորյանին և Քրիստինե բեգլարյանին Էստոնիայի Հանրապետություն գործուղելու մասին</t>
  </si>
  <si>
    <t>Սերգեյ Շահինյանին և Մանվել Զաքարյանին Բելառուսի Հանրապետություն գործուղելու մասին</t>
  </si>
  <si>
    <t>Պատվիրակություն Կիպրոսի  Հանրապետությունն գործուղելու մասին</t>
  </si>
  <si>
    <t>Հովհաննես Սահակյանին Ղազախստանի Հանրապետություն գործուղելու մասին</t>
  </si>
  <si>
    <t>Աղվան Հովսեպյանի, Հայկ Գրիգորյանի և Տիգրան Հովհաննիսյանի` Ռուսաստանի Դաշնություն գործուղման ծախսերի մասին</t>
  </si>
  <si>
    <t>Արթուր Նալբանդյանին, Լևոն Ասլանյանին և Կարեն Փարեմուզյանին Ռումինիա գործուղելու մասին</t>
  </si>
  <si>
    <t xml:space="preserve">      ՀՀ առողջապահության նախարարություն</t>
  </si>
  <si>
    <t xml:space="preserve">      ՀՀ միջազգային տնտեսական ինտեգրման և բարեփոխումների նախարարություն</t>
  </si>
  <si>
    <t xml:space="preserve">      ՀՀ աշխատանքի և սոցիալական հարցերի նախարարության սոցիալական ապահովության ծառայություն</t>
  </si>
  <si>
    <t xml:space="preserve">      ՀՀ քննչական կոմիտե</t>
  </si>
  <si>
    <t xml:space="preserve">      ՀՀ Լոռու մարզպետարան</t>
  </si>
  <si>
    <t xml:space="preserve">      Ընդամենը</t>
  </si>
  <si>
    <t>17.09.2019թ 
N 1315-Ա</t>
  </si>
  <si>
    <t>06.09.2019թ 
N 1262-Ա</t>
  </si>
  <si>
    <t>22.08.2018թ  
N 1115-Ա</t>
  </si>
  <si>
    <t>24.08.2018թ  
N 1125-Ա</t>
  </si>
  <si>
    <t>19.09.2018թ 
N 1234-Ա</t>
  </si>
  <si>
    <t>19.09.2018թ
N 1236-Ա</t>
  </si>
  <si>
    <t>17.09.2018թ
N 1215-Ա</t>
  </si>
  <si>
    <t>27.08.2018թ
N 1135 -Ա</t>
  </si>
  <si>
    <t xml:space="preserve">13.08.2018թ
N 1070-Ա  </t>
  </si>
  <si>
    <t xml:space="preserve">16.08.2018թ
N 1092-Ա   </t>
  </si>
  <si>
    <t>31.08.2018թ
N 1151-Ա</t>
  </si>
  <si>
    <t>03.09.2018թ
N 1163-Ա</t>
  </si>
  <si>
    <t>06.09.2018թ
N 1184-Ա</t>
  </si>
  <si>
    <t>27.08.2018թ
N 1137 -Ա</t>
  </si>
  <si>
    <t>07.09.2018թ
N 1197-Ա</t>
  </si>
  <si>
    <t>17.09.2018թ
N 1208-Ա</t>
  </si>
  <si>
    <t>06.09.2018թ
N 1182-Ա</t>
  </si>
  <si>
    <t>19.09.2018թ
N 1237-Ա</t>
  </si>
  <si>
    <t>27.07.2017թ
N 851-Ա</t>
  </si>
  <si>
    <t>13.09.2017թ 
N 1012-Ա</t>
  </si>
  <si>
    <t>18.08.2017թ
N 927-Ա</t>
  </si>
  <si>
    <t>03.07.2017թ
N 673-Ա</t>
  </si>
  <si>
    <t>29.08.2017թ
N 957-Ա</t>
  </si>
  <si>
    <t>29.08.2017թ
N 950-Ա</t>
  </si>
  <si>
    <t>06.09.2017թ
N 992-Ա</t>
  </si>
  <si>
    <t>06.09.2017թ
N 993-Ա</t>
  </si>
  <si>
    <t>13.09.2017թ
N 1003-Ա</t>
  </si>
  <si>
    <t>13.09.2017թ
N 1010-Ա</t>
  </si>
  <si>
    <t>20.09.2017թ
N 1059-Ա</t>
  </si>
  <si>
    <t>01.09.2017թ
N 975-Ա</t>
  </si>
  <si>
    <t xml:space="preserve">13.09.2017թ
N ՆԿ-123-Ա    </t>
  </si>
  <si>
    <t>01.09.2017թ
N 978-Ա</t>
  </si>
  <si>
    <t>29.08.2017թ
N 953-Ա</t>
  </si>
  <si>
    <t>20.09.2017թ
N 1052-Ա</t>
  </si>
  <si>
    <t>19.09.2017թ
N 1047-Ա</t>
  </si>
  <si>
    <t>28.04.2017թ
N 399-Ա</t>
  </si>
  <si>
    <t>23.08.2017թ
N 940-Ա</t>
  </si>
  <si>
    <t>15.09.2017թ
N 1025-Ա</t>
  </si>
  <si>
    <t>13.09.2017թ
N 1002-Ա</t>
  </si>
  <si>
    <t>01.09.2017թ
N 969-Ա</t>
  </si>
  <si>
    <t>08.08.2017թ
N 890 -Ա</t>
  </si>
  <si>
    <t>20.09.2017թ
N 1060-Ա</t>
  </si>
  <si>
    <t xml:space="preserve">      ՀՀ տնտեսական զարգացման և ներդրումների նախարարություն</t>
  </si>
  <si>
    <t xml:space="preserve">      ՀՀ գյուղատնտեսության նախարարություն</t>
  </si>
  <si>
    <t xml:space="preserve">      ՀՀ էներգետիկ ենթակառուցվածքների և բնական պաշարների նախարարություն</t>
  </si>
  <si>
    <t xml:space="preserve">      ՀՀ մշակույթի նախարարություն</t>
  </si>
  <si>
    <t xml:space="preserve">     ՀՀ տրանսպորտի, կապի և տեղեկատվական տեխնոլոգիաների նախարարություն</t>
  </si>
  <si>
    <t xml:space="preserve">      ՀՀ տրանսպորտի, կապի և տեղեկատվական տեխնոլոգիաների նախարարություն</t>
  </si>
  <si>
    <t xml:space="preserve">Ֆինանսավորումը`
01.09.2019-30.09.2019թթ </t>
  </si>
  <si>
    <t>ՀՀ վարչապետի որոշման/ ՀՀ նախագահի կարգադրության ընդունման ամսաթիվը, համարը</t>
  </si>
  <si>
    <t xml:space="preserve">  ՀՀ նախագահի աշխատակազմ</t>
  </si>
  <si>
    <t>ՀՀ վարչապետի որոշման/ ՀՀ նախագահի կարգադրության վերնագիրը, ֆինանսավորումը իրականացնող պետական մարմնի անվանումը</t>
  </si>
  <si>
    <r>
      <rPr>
        <b/>
        <sz val="11"/>
        <rFont val="GHEA Grapalat"/>
        <family val="3"/>
      </rPr>
      <t>ՏԵՂԵԿԱՆՔ</t>
    </r>
    <r>
      <rPr>
        <sz val="10"/>
        <rFont val="GHEA Grapalat"/>
        <family val="3"/>
      </rPr>
      <t xml:space="preserve">
ՀՀ 2019 թվականի պետական բյուջեով արտասահմանյան պաշտոնական գործուղումների համար նախատեսված միջոցների հաշվին  սեպտեմբեր ամսին կատարված ֆինանսավորման վերաբերյալ 
</t>
    </r>
  </si>
  <si>
    <t xml:space="preserve">Ֆինանսավորումը`
01.09.2018-30.09.2018թթ </t>
  </si>
  <si>
    <t xml:space="preserve">Ֆինանսավորումը`
01.09.2017-30.09.2017թթ </t>
  </si>
  <si>
    <r>
      <rPr>
        <b/>
        <sz val="11"/>
        <rFont val="GHEA Grapalat"/>
        <family val="3"/>
      </rPr>
      <t>ՏԵՂԵԿԱՆՔ</t>
    </r>
    <r>
      <rPr>
        <sz val="10"/>
        <rFont val="GHEA Grapalat"/>
        <family val="3"/>
      </rPr>
      <t xml:space="preserve">
ՀՀ 2018 թվականի պետական բյուջեով արտասահմանյան պաշտոնական գործուղումների համար նախատեսված միջոցների հաշվին  սեպտեմբեր ամսին կատարված ֆինանսավորման վերաբերյալ 
</t>
    </r>
  </si>
  <si>
    <r>
      <rPr>
        <b/>
        <sz val="11"/>
        <rFont val="GHEA Grapalat"/>
        <family val="3"/>
      </rPr>
      <t>ՏԵՂԵԿԱՆՔ</t>
    </r>
    <r>
      <rPr>
        <sz val="10"/>
        <rFont val="GHEA Grapalat"/>
        <family val="3"/>
      </rPr>
      <t xml:space="preserve">
ՀՀ 2017 թվականի պետական բյուջեով արտասահմանյան պաշտոնական գործուղումների համար նախատեսված միջոցների հաշվին  սեպտեմբեր ամսին կատարված ֆինանսավորման վերաբերյալ 
</t>
    </r>
  </si>
  <si>
    <t xml:space="preserve">      ՀՀ նախագահի աշխատակազմ</t>
  </si>
  <si>
    <t>հազ դրամ</t>
  </si>
  <si>
    <t>&lt;Արտասահմանյան պաշտոնական գործուղումներ&gt; ծրագրով կատարված հատկացումների վերաբերյալ</t>
  </si>
  <si>
    <r>
      <t xml:space="preserve">  Ընդամենը` առանց հատուկ ինքնաթիռի չվերթի /</t>
    </r>
    <r>
      <rPr>
        <b/>
        <sz val="11"/>
        <rFont val="GHEA Grapalat"/>
        <family val="3"/>
      </rPr>
      <t>ՀՀ վարչապետի 17.09.19 թիվ 1315-Ա որոշում</t>
    </r>
    <r>
      <rPr>
        <b/>
        <sz val="12"/>
        <rFont val="GHEA Grapalat"/>
        <family val="3"/>
      </rPr>
      <t>/</t>
    </r>
  </si>
</sst>
</file>

<file path=xl/styles.xml><?xml version="1.0" encoding="utf-8"?>
<styleSheet xmlns="http://schemas.openxmlformats.org/spreadsheetml/2006/main">
  <numFmts count="35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 _-;\-* #,##0.00\ _ _-;_-* &quot;-&quot;??\ _ _-;_-@_-"/>
    <numFmt numFmtId="173" formatCode="0.0"/>
    <numFmt numFmtId="174" formatCode="_(* #,##0.000_);_(* \(#,##0.000\);_(* &quot;-&quot;??_);_(@_)"/>
    <numFmt numFmtId="175" formatCode="_(* #,##0.0_);_(* \(#,##0.0\);_(* &quot;-&quot;??_);_(@_)"/>
    <numFmt numFmtId="176" formatCode="mm/dd/yy"/>
    <numFmt numFmtId="177" formatCode="m/d"/>
    <numFmt numFmtId="178" formatCode="_-* #,##0.000_р_._-;\-* #,##0.000_р_._-;_-* &quot;-&quot;???_р_._-;_-@_-"/>
    <numFmt numFmtId="179" formatCode="_(* #,##0.000_);_(* \(#,##0.000\);_(* &quot;-&quot;???_);_(@_)"/>
    <numFmt numFmtId="180" formatCode="0.000"/>
    <numFmt numFmtId="181" formatCode="_-* #,##0.000\ _ _-;\-* #,##0.000\ _ _-;_-* &quot;-&quot;??\ _ _-;_-@_-"/>
    <numFmt numFmtId="182" formatCode="_(* #,##0_);_(* \(#,##0\);_(* &quot;-&quot;??_);_(@_)"/>
    <numFmt numFmtId="183" formatCode="#,##0.00_ ;[Red]\-#,##0.00\ "/>
    <numFmt numFmtId="184" formatCode="#,##0_ ;[Red]\-#,##0\ "/>
    <numFmt numFmtId="185" formatCode="_(* #,##0.0_);_(* \(#,##0.0\);_(* &quot;-&quot;_);_(@_)"/>
    <numFmt numFmtId="186" formatCode="0.E+00"/>
    <numFmt numFmtId="187" formatCode="_(* #,##0.0000_);_(* \(#,##0.0000\);_(* &quot;-&quot;??_);_(@_)"/>
    <numFmt numFmtId="188" formatCode="0.0000"/>
    <numFmt numFmtId="189" formatCode="#,##0.0"/>
    <numFmt numFmtId="190" formatCode="#,##0.0_);[Red]\(#,##0.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2"/>
      <name val="GHEA Grapalat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0" fillId="0" borderId="0" applyFont="0" applyFill="0" applyProtection="0">
      <alignment/>
    </xf>
    <xf numFmtId="165" fontId="0" fillId="0" borderId="0" applyFont="0" applyFill="0" applyProtection="0">
      <alignment/>
    </xf>
    <xf numFmtId="171" fontId="26" fillId="0" borderId="0" applyFont="0" applyFill="0" applyBorder="0" applyAlignment="0" applyProtection="0"/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13" fontId="0" fillId="0" borderId="0" applyFont="0" applyFill="0" applyProtection="0">
      <alignment/>
    </xf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89" fontId="5" fillId="33" borderId="10" xfId="0" applyNumberFormat="1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43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left" vertical="center" wrapText="1"/>
      <protection/>
    </xf>
    <xf numFmtId="189" fontId="4" fillId="33" borderId="10" xfId="0" applyNumberFormat="1" applyFont="1" applyFill="1" applyBorder="1" applyAlignment="1">
      <alignment/>
    </xf>
    <xf numFmtId="2" fontId="4" fillId="33" borderId="0" xfId="0" applyNumberFormat="1" applyFont="1" applyFill="1" applyAlignment="1">
      <alignment/>
    </xf>
    <xf numFmtId="18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5" fillId="33" borderId="11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5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189" fontId="5" fillId="33" borderId="12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89" fontId="4" fillId="33" borderId="0" xfId="0" applyNumberFormat="1" applyFont="1" applyFill="1" applyBorder="1" applyAlignment="1">
      <alignment/>
    </xf>
    <xf numFmtId="0" fontId="43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left" vertical="center" wrapText="1"/>
      <protection/>
    </xf>
    <xf numFmtId="2" fontId="5" fillId="33" borderId="13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/>
    </xf>
    <xf numFmtId="189" fontId="8" fillId="33" borderId="10" xfId="0" applyNumberFormat="1" applyFont="1" applyFill="1" applyBorder="1" applyAlignment="1">
      <alignment/>
    </xf>
    <xf numFmtId="189" fontId="8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left"/>
    </xf>
    <xf numFmtId="2" fontId="5" fillId="33" borderId="15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left" wrapText="1"/>
    </xf>
    <xf numFmtId="2" fontId="5" fillId="33" borderId="15" xfId="0" applyNumberFormat="1" applyFont="1" applyFill="1" applyBorder="1" applyAlignment="1">
      <alignment horizontal="left" wrapText="1"/>
    </xf>
    <xf numFmtId="2" fontId="8" fillId="33" borderId="11" xfId="0" applyNumberFormat="1" applyFont="1" applyFill="1" applyBorder="1" applyAlignment="1">
      <alignment horizontal="justify"/>
    </xf>
    <xf numFmtId="2" fontId="8" fillId="33" borderId="15" xfId="0" applyNumberFormat="1" applyFont="1" applyFill="1" applyBorder="1" applyAlignment="1">
      <alignment horizontal="justify"/>
    </xf>
    <xf numFmtId="2" fontId="8" fillId="33" borderId="11" xfId="0" applyNumberFormat="1" applyFont="1" applyFill="1" applyBorder="1" applyAlignment="1">
      <alignment horizontal="left"/>
    </xf>
    <xf numFmtId="2" fontId="8" fillId="33" borderId="15" xfId="0" applyNumberFormat="1" applyFont="1" applyFill="1" applyBorder="1" applyAlignment="1">
      <alignment horizontal="left"/>
    </xf>
    <xf numFmtId="2" fontId="8" fillId="33" borderId="13" xfId="0" applyNumberFormat="1" applyFont="1" applyFill="1" applyBorder="1" applyAlignment="1">
      <alignment horizontal="left"/>
    </xf>
    <xf numFmtId="2" fontId="8" fillId="33" borderId="14" xfId="0" applyNumberFormat="1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OutlineSymbols="0" zoomScalePageLayoutView="0" workbookViewId="0" topLeftCell="A1">
      <selection activeCell="C7" sqref="C7"/>
    </sheetView>
  </sheetViews>
  <sheetFormatPr defaultColWidth="9.140625" defaultRowHeight="12.75"/>
  <cols>
    <col min="1" max="1" width="21.421875" style="7" customWidth="1"/>
    <col min="2" max="2" width="72.00390625" style="7" customWidth="1"/>
    <col min="3" max="3" width="16.28125" style="8" customWidth="1"/>
    <col min="4" max="5" width="9.140625" style="7" customWidth="1"/>
    <col min="6" max="6" width="12.00390625" style="7" bestFit="1" customWidth="1"/>
    <col min="7" max="16384" width="9.140625" style="7" customWidth="1"/>
  </cols>
  <sheetData>
    <row r="1" spans="1:3" ht="13.5">
      <c r="A1" s="20"/>
      <c r="B1" s="20"/>
      <c r="C1" s="21"/>
    </row>
    <row r="2" spans="1:3" s="15" customFormat="1" ht="13.5">
      <c r="A2" s="29" t="s">
        <v>178</v>
      </c>
      <c r="B2" s="29"/>
      <c r="C2" s="29"/>
    </row>
    <row r="3" spans="1:3" s="15" customFormat="1" ht="16.5">
      <c r="A3" s="32" t="s">
        <v>185</v>
      </c>
      <c r="B3" s="32"/>
      <c r="C3" s="32"/>
    </row>
    <row r="4" spans="1:3" s="15" customFormat="1" ht="13.5">
      <c r="A4" s="18"/>
      <c r="B4" s="18"/>
      <c r="C4" s="18" t="s">
        <v>184</v>
      </c>
    </row>
    <row r="5" spans="1:3" s="15" customFormat="1" ht="81">
      <c r="A5" s="16" t="s">
        <v>175</v>
      </c>
      <c r="B5" s="16" t="s">
        <v>177</v>
      </c>
      <c r="C5" s="16" t="s">
        <v>174</v>
      </c>
    </row>
    <row r="6" spans="1:3" s="15" customFormat="1" ht="17.25">
      <c r="A6" s="37" t="s">
        <v>0</v>
      </c>
      <c r="B6" s="38"/>
      <c r="C6" s="27">
        <f>C7+C50</f>
        <v>187410.83800000002</v>
      </c>
    </row>
    <row r="7" spans="1:3" s="2" customFormat="1" ht="33.75" customHeight="1">
      <c r="A7" s="35" t="s">
        <v>186</v>
      </c>
      <c r="B7" s="36"/>
      <c r="C7" s="27">
        <f>C9+C12+C18+C22+C24+C28+C30+C35+C39+C42+C44+C46</f>
        <v>21200.338000000007</v>
      </c>
    </row>
    <row r="8" spans="1:3" s="2" customFormat="1" ht="16.5">
      <c r="A8" s="26"/>
      <c r="B8" s="26"/>
      <c r="C8" s="1"/>
    </row>
    <row r="9" spans="1:3" s="3" customFormat="1" ht="16.5">
      <c r="A9" s="30" t="s">
        <v>176</v>
      </c>
      <c r="B9" s="31"/>
      <c r="C9" s="1">
        <f>C10+C11</f>
        <v>2203.771</v>
      </c>
    </row>
    <row r="10" spans="1:3" ht="27">
      <c r="A10" s="4" t="s">
        <v>3</v>
      </c>
      <c r="B10" s="5" t="s">
        <v>2</v>
      </c>
      <c r="C10" s="6">
        <v>1926.576</v>
      </c>
    </row>
    <row r="11" spans="1:3" ht="27">
      <c r="A11" s="4" t="s">
        <v>4</v>
      </c>
      <c r="B11" s="5" t="s">
        <v>5</v>
      </c>
      <c r="C11" s="6">
        <v>277.195</v>
      </c>
    </row>
    <row r="12" spans="1:3" s="3" customFormat="1" ht="16.5">
      <c r="A12" s="33" t="s">
        <v>52</v>
      </c>
      <c r="B12" s="34"/>
      <c r="C12" s="1">
        <f>SUM(C13:C17)</f>
        <v>4014.902</v>
      </c>
    </row>
    <row r="13" spans="1:3" ht="27">
      <c r="A13" s="4" t="s">
        <v>6</v>
      </c>
      <c r="B13" s="5" t="s">
        <v>7</v>
      </c>
      <c r="C13" s="6">
        <v>282.446</v>
      </c>
    </row>
    <row r="14" spans="1:3" ht="27">
      <c r="A14" s="4" t="s">
        <v>8</v>
      </c>
      <c r="B14" s="5" t="s">
        <v>9</v>
      </c>
      <c r="C14" s="6">
        <v>810.409</v>
      </c>
    </row>
    <row r="15" spans="1:3" ht="27">
      <c r="A15" s="4" t="s">
        <v>12</v>
      </c>
      <c r="B15" s="5" t="s">
        <v>13</v>
      </c>
      <c r="C15" s="6">
        <v>1135.197</v>
      </c>
    </row>
    <row r="16" spans="1:3" ht="27">
      <c r="A16" s="4" t="s">
        <v>28</v>
      </c>
      <c r="B16" s="5" t="s">
        <v>29</v>
      </c>
      <c r="C16" s="6">
        <v>491.208</v>
      </c>
    </row>
    <row r="17" spans="1:3" ht="27">
      <c r="A17" s="4" t="s">
        <v>10</v>
      </c>
      <c r="B17" s="5" t="s">
        <v>11</v>
      </c>
      <c r="C17" s="6">
        <f>1008.476+287.166</f>
        <v>1295.642</v>
      </c>
    </row>
    <row r="18" spans="1:3" s="3" customFormat="1" ht="16.5">
      <c r="A18" s="30" t="s">
        <v>53</v>
      </c>
      <c r="B18" s="31"/>
      <c r="C18" s="1">
        <f>SUM(C19:C21)</f>
        <v>2435.603</v>
      </c>
    </row>
    <row r="19" spans="1:3" ht="27">
      <c r="A19" s="4" t="s">
        <v>18</v>
      </c>
      <c r="B19" s="5" t="s">
        <v>19</v>
      </c>
      <c r="C19" s="6">
        <v>205.912</v>
      </c>
    </row>
    <row r="20" spans="1:3" ht="27">
      <c r="A20" s="4" t="s">
        <v>14</v>
      </c>
      <c r="B20" s="5" t="s">
        <v>15</v>
      </c>
      <c r="C20" s="6">
        <v>1319.984</v>
      </c>
    </row>
    <row r="21" spans="1:3" ht="27">
      <c r="A21" s="4" t="s">
        <v>16</v>
      </c>
      <c r="B21" s="5" t="s">
        <v>17</v>
      </c>
      <c r="C21" s="6">
        <v>909.707</v>
      </c>
    </row>
    <row r="22" spans="1:3" s="3" customFormat="1" ht="16.5">
      <c r="A22" s="30" t="s">
        <v>54</v>
      </c>
      <c r="B22" s="31"/>
      <c r="C22" s="1">
        <f>SUM(C23)</f>
        <v>1128.755</v>
      </c>
    </row>
    <row r="23" spans="1:3" ht="27">
      <c r="A23" s="4" t="s">
        <v>20</v>
      </c>
      <c r="B23" s="5" t="s">
        <v>21</v>
      </c>
      <c r="C23" s="6">
        <v>1128.755</v>
      </c>
    </row>
    <row r="24" spans="1:3" s="3" customFormat="1" ht="16.5">
      <c r="A24" s="30" t="s">
        <v>55</v>
      </c>
      <c r="B24" s="31"/>
      <c r="C24" s="1">
        <f>SUM(C25:C27)</f>
        <v>1771.6109999999999</v>
      </c>
    </row>
    <row r="25" spans="1:3" ht="27">
      <c r="A25" s="4" t="s">
        <v>22</v>
      </c>
      <c r="B25" s="5" t="s">
        <v>23</v>
      </c>
      <c r="C25" s="6">
        <v>431.943</v>
      </c>
    </row>
    <row r="26" spans="1:3" ht="27">
      <c r="A26" s="4" t="s">
        <v>24</v>
      </c>
      <c r="B26" s="5" t="s">
        <v>25</v>
      </c>
      <c r="C26" s="6">
        <v>784.71</v>
      </c>
    </row>
    <row r="27" spans="1:3" ht="27">
      <c r="A27" s="4" t="s">
        <v>26</v>
      </c>
      <c r="B27" s="5" t="s">
        <v>27</v>
      </c>
      <c r="C27" s="6">
        <v>554.958</v>
      </c>
    </row>
    <row r="28" spans="1:3" s="3" customFormat="1" ht="16.5">
      <c r="A28" s="30" t="s">
        <v>56</v>
      </c>
      <c r="B28" s="31"/>
      <c r="C28" s="1">
        <f>SUM(C29)</f>
        <v>550.751</v>
      </c>
    </row>
    <row r="29" spans="1:3" ht="27">
      <c r="A29" s="4" t="s">
        <v>30</v>
      </c>
      <c r="B29" s="5" t="s">
        <v>31</v>
      </c>
      <c r="C29" s="6">
        <v>550.751</v>
      </c>
    </row>
    <row r="30" spans="1:3" s="3" customFormat="1" ht="16.5">
      <c r="A30" s="30" t="s">
        <v>57</v>
      </c>
      <c r="B30" s="31"/>
      <c r="C30" s="1">
        <f>SUM(C31:C34)</f>
        <v>3467.6370000000006</v>
      </c>
    </row>
    <row r="31" spans="1:3" ht="27">
      <c r="A31" s="4" t="s">
        <v>24</v>
      </c>
      <c r="B31" s="5" t="s">
        <v>25</v>
      </c>
      <c r="C31" s="6">
        <v>825.929</v>
      </c>
    </row>
    <row r="32" spans="1:3" ht="27">
      <c r="A32" s="4" t="s">
        <v>32</v>
      </c>
      <c r="B32" s="5" t="s">
        <v>33</v>
      </c>
      <c r="C32" s="6">
        <v>928.94</v>
      </c>
    </row>
    <row r="33" spans="1:3" ht="27">
      <c r="A33" s="4" t="s">
        <v>127</v>
      </c>
      <c r="B33" s="5" t="s">
        <v>34</v>
      </c>
      <c r="C33" s="6">
        <v>864.258</v>
      </c>
    </row>
    <row r="34" spans="1:3" ht="27">
      <c r="A34" s="4" t="s">
        <v>126</v>
      </c>
      <c r="B34" s="5" t="s">
        <v>1</v>
      </c>
      <c r="C34" s="6">
        <v>848.51</v>
      </c>
    </row>
    <row r="35" spans="1:3" s="3" customFormat="1" ht="16.5">
      <c r="A35" s="30" t="s">
        <v>58</v>
      </c>
      <c r="B35" s="31"/>
      <c r="C35" s="1">
        <f>SUM(C36:C38)</f>
        <v>1814.833</v>
      </c>
    </row>
    <row r="36" spans="1:3" ht="27">
      <c r="A36" s="4" t="s">
        <v>35</v>
      </c>
      <c r="B36" s="5" t="s">
        <v>36</v>
      </c>
      <c r="C36" s="6">
        <v>25.722</v>
      </c>
    </row>
    <row r="37" spans="1:3" ht="27">
      <c r="A37" s="4" t="s">
        <v>37</v>
      </c>
      <c r="B37" s="5" t="s">
        <v>38</v>
      </c>
      <c r="C37" s="6">
        <v>500.374</v>
      </c>
    </row>
    <row r="38" spans="1:3" ht="27">
      <c r="A38" s="4" t="s">
        <v>39</v>
      </c>
      <c r="B38" s="5" t="s">
        <v>40</v>
      </c>
      <c r="C38" s="6">
        <v>1288.737</v>
      </c>
    </row>
    <row r="39" spans="1:3" s="3" customFormat="1" ht="16.5">
      <c r="A39" s="30" t="s">
        <v>59</v>
      </c>
      <c r="B39" s="31"/>
      <c r="C39" s="1">
        <f>SUM(C40:C41)</f>
        <v>1548.263</v>
      </c>
    </row>
    <row r="40" spans="1:3" ht="27">
      <c r="A40" s="4" t="s">
        <v>41</v>
      </c>
      <c r="B40" s="5" t="s">
        <v>42</v>
      </c>
      <c r="C40" s="6">
        <v>484.131</v>
      </c>
    </row>
    <row r="41" spans="1:3" ht="27">
      <c r="A41" s="4" t="s">
        <v>43</v>
      </c>
      <c r="B41" s="5" t="s">
        <v>44</v>
      </c>
      <c r="C41" s="6">
        <v>1064.132</v>
      </c>
    </row>
    <row r="42" spans="1:3" s="3" customFormat="1" ht="16.5">
      <c r="A42" s="30" t="s">
        <v>60</v>
      </c>
      <c r="B42" s="31"/>
      <c r="C42" s="1">
        <f>SUM(C43)</f>
        <v>741.469</v>
      </c>
    </row>
    <row r="43" spans="1:3" ht="27">
      <c r="A43" s="4" t="s">
        <v>45</v>
      </c>
      <c r="B43" s="5" t="s">
        <v>46</v>
      </c>
      <c r="C43" s="6">
        <v>741.469</v>
      </c>
    </row>
    <row r="44" spans="1:3" s="3" customFormat="1" ht="16.5">
      <c r="A44" s="30" t="s">
        <v>61</v>
      </c>
      <c r="B44" s="31"/>
      <c r="C44" s="1">
        <f>SUM(C45)</f>
        <v>1197.717</v>
      </c>
    </row>
    <row r="45" spans="1:3" ht="27">
      <c r="A45" s="4" t="s">
        <v>47</v>
      </c>
      <c r="B45" s="5" t="s">
        <v>48</v>
      </c>
      <c r="C45" s="6">
        <v>1197.717</v>
      </c>
    </row>
    <row r="46" spans="1:3" s="3" customFormat="1" ht="16.5">
      <c r="A46" s="30" t="s">
        <v>62</v>
      </c>
      <c r="B46" s="31"/>
      <c r="C46" s="1">
        <f>SUM(C47)</f>
        <v>325.026</v>
      </c>
    </row>
    <row r="47" spans="1:3" ht="27">
      <c r="A47" s="4" t="s">
        <v>49</v>
      </c>
      <c r="B47" s="5" t="s">
        <v>50</v>
      </c>
      <c r="C47" s="6">
        <v>325.026</v>
      </c>
    </row>
    <row r="48" spans="1:3" ht="13.5">
      <c r="A48" s="22"/>
      <c r="B48" s="23"/>
      <c r="C48" s="21"/>
    </row>
    <row r="50" spans="1:3" s="3" customFormat="1" ht="16.5">
      <c r="A50" s="30" t="s">
        <v>51</v>
      </c>
      <c r="B50" s="31"/>
      <c r="C50" s="1">
        <v>166210.5</v>
      </c>
    </row>
    <row r="51" spans="1:3" ht="27">
      <c r="A51" s="4" t="s">
        <v>126</v>
      </c>
      <c r="B51" s="5" t="s">
        <v>1</v>
      </c>
      <c r="C51" s="6">
        <v>166210.5</v>
      </c>
    </row>
  </sheetData>
  <sheetProtection/>
  <mergeCells count="17">
    <mergeCell ref="A50:B50"/>
    <mergeCell ref="A3:C3"/>
    <mergeCell ref="A9:B9"/>
    <mergeCell ref="A12:B12"/>
    <mergeCell ref="A18:B18"/>
    <mergeCell ref="A22:B22"/>
    <mergeCell ref="A24:B24"/>
    <mergeCell ref="A7:B7"/>
    <mergeCell ref="A6:B6"/>
    <mergeCell ref="A2:C2"/>
    <mergeCell ref="A44:B44"/>
    <mergeCell ref="A46:B46"/>
    <mergeCell ref="A42:B42"/>
    <mergeCell ref="A28:B28"/>
    <mergeCell ref="A30:B30"/>
    <mergeCell ref="A35:B35"/>
    <mergeCell ref="A39:B39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19.7109375" style="9" customWidth="1"/>
    <col min="2" max="2" width="69.8515625" style="9" customWidth="1"/>
    <col min="3" max="3" width="17.57421875" style="9" customWidth="1"/>
    <col min="4" max="16384" width="9.00390625" style="9" customWidth="1"/>
  </cols>
  <sheetData>
    <row r="1" spans="1:3" ht="12.75">
      <c r="A1" s="17"/>
      <c r="B1" s="17"/>
      <c r="C1" s="17"/>
    </row>
    <row r="2" spans="1:3" s="15" customFormat="1" ht="13.5">
      <c r="A2" s="29" t="s">
        <v>181</v>
      </c>
      <c r="B2" s="29"/>
      <c r="C2" s="29"/>
    </row>
    <row r="3" spans="1:3" s="15" customFormat="1" ht="30" customHeight="1">
      <c r="A3" s="32" t="s">
        <v>185</v>
      </c>
      <c r="B3" s="32"/>
      <c r="C3" s="32"/>
    </row>
    <row r="4" spans="1:3" s="15" customFormat="1" ht="13.5">
      <c r="A4" s="18"/>
      <c r="B4" s="18"/>
      <c r="C4" s="18" t="s">
        <v>184</v>
      </c>
    </row>
    <row r="5" spans="1:3" s="15" customFormat="1" ht="81">
      <c r="A5" s="16" t="s">
        <v>175</v>
      </c>
      <c r="B5" s="16" t="s">
        <v>177</v>
      </c>
      <c r="C5" s="16" t="s">
        <v>179</v>
      </c>
    </row>
    <row r="6" spans="1:3" s="2" customFormat="1" ht="17.25">
      <c r="A6" s="39" t="s">
        <v>125</v>
      </c>
      <c r="B6" s="40"/>
      <c r="C6" s="28">
        <f>SUM(C8:C42)/2</f>
        <v>45684.64250000001</v>
      </c>
    </row>
    <row r="7" spans="1:3" s="2" customFormat="1" ht="16.5">
      <c r="A7" s="24"/>
      <c r="B7" s="25"/>
      <c r="C7" s="19"/>
    </row>
    <row r="8" spans="1:3" s="3" customFormat="1" ht="16.5">
      <c r="A8" s="10" t="s">
        <v>183</v>
      </c>
      <c r="B8" s="1"/>
      <c r="C8" s="1">
        <v>17600</v>
      </c>
    </row>
    <row r="9" spans="1:3" s="7" customFormat="1" ht="40.5">
      <c r="A9" s="4" t="s">
        <v>64</v>
      </c>
      <c r="B9" s="5" t="s">
        <v>63</v>
      </c>
      <c r="C9" s="6">
        <v>17600</v>
      </c>
    </row>
    <row r="10" spans="1:3" s="3" customFormat="1" ht="16.5">
      <c r="A10" s="10" t="s">
        <v>87</v>
      </c>
      <c r="B10" s="1"/>
      <c r="C10" s="1">
        <f>SUM(C11:C12)</f>
        <v>192.683</v>
      </c>
    </row>
    <row r="11" spans="1:3" s="7" customFormat="1" ht="27">
      <c r="A11" s="4" t="s">
        <v>68</v>
      </c>
      <c r="B11" s="5" t="s">
        <v>65</v>
      </c>
      <c r="C11" s="6">
        <v>109.685</v>
      </c>
    </row>
    <row r="12" spans="1:3" s="7" customFormat="1" ht="27">
      <c r="A12" s="4" t="s">
        <v>69</v>
      </c>
      <c r="B12" s="5" t="s">
        <v>65</v>
      </c>
      <c r="C12" s="6">
        <v>82.998</v>
      </c>
    </row>
    <row r="13" spans="1:3" s="3" customFormat="1" ht="16.5">
      <c r="A13" s="10" t="s">
        <v>88</v>
      </c>
      <c r="B13" s="1"/>
      <c r="C13" s="1">
        <f>SUM(C14:C15)</f>
        <v>5158.287</v>
      </c>
    </row>
    <row r="14" spans="1:3" s="7" customFormat="1" ht="27">
      <c r="A14" s="4" t="s">
        <v>70</v>
      </c>
      <c r="B14" s="5" t="s">
        <v>66</v>
      </c>
      <c r="C14" s="6">
        <v>1420.928</v>
      </c>
    </row>
    <row r="15" spans="1:3" s="7" customFormat="1" ht="27">
      <c r="A15" s="4" t="s">
        <v>71</v>
      </c>
      <c r="B15" s="5" t="s">
        <v>67</v>
      </c>
      <c r="C15" s="6">
        <v>3737.359</v>
      </c>
    </row>
    <row r="16" spans="1:3" s="3" customFormat="1" ht="16.5">
      <c r="A16" s="10" t="s">
        <v>89</v>
      </c>
      <c r="B16" s="1"/>
      <c r="C16" s="1">
        <f>SUM(C17:C18)</f>
        <v>2798.515</v>
      </c>
    </row>
    <row r="17" spans="1:3" s="7" customFormat="1" ht="27">
      <c r="A17" s="4" t="s">
        <v>128</v>
      </c>
      <c r="B17" s="5" t="s">
        <v>72</v>
      </c>
      <c r="C17" s="6">
        <v>541.895</v>
      </c>
    </row>
    <row r="18" spans="1:3" s="7" customFormat="1" ht="27">
      <c r="A18" s="4" t="s">
        <v>129</v>
      </c>
      <c r="B18" s="5" t="s">
        <v>73</v>
      </c>
      <c r="C18" s="6">
        <v>2256.62</v>
      </c>
    </row>
    <row r="19" spans="1:3" s="3" customFormat="1" ht="16.5">
      <c r="A19" s="10" t="s">
        <v>168</v>
      </c>
      <c r="B19" s="1"/>
      <c r="C19" s="1">
        <v>1853.57</v>
      </c>
    </row>
    <row r="20" spans="1:3" s="7" customFormat="1" ht="27">
      <c r="A20" s="4" t="s">
        <v>130</v>
      </c>
      <c r="B20" s="5" t="s">
        <v>74</v>
      </c>
      <c r="C20" s="6">
        <v>1853.569</v>
      </c>
    </row>
    <row r="21" spans="1:3" s="3" customFormat="1" ht="16.5">
      <c r="A21" s="10" t="s">
        <v>169</v>
      </c>
      <c r="B21" s="1"/>
      <c r="C21" s="1">
        <f>SUM(C22:C23)</f>
        <v>997.278</v>
      </c>
    </row>
    <row r="22" spans="1:5" s="7" customFormat="1" ht="27">
      <c r="A22" s="4" t="s">
        <v>131</v>
      </c>
      <c r="B22" s="5" t="s">
        <v>75</v>
      </c>
      <c r="C22" s="6">
        <v>649.362</v>
      </c>
      <c r="D22" s="3"/>
      <c r="E22" s="3"/>
    </row>
    <row r="23" spans="1:5" s="7" customFormat="1" ht="27">
      <c r="A23" s="4" t="s">
        <v>132</v>
      </c>
      <c r="B23" s="5" t="s">
        <v>76</v>
      </c>
      <c r="C23" s="6">
        <v>347.916</v>
      </c>
      <c r="D23" s="3"/>
      <c r="E23" s="3"/>
    </row>
    <row r="24" spans="1:3" s="11" customFormat="1" ht="16.5">
      <c r="A24" s="33" t="s">
        <v>170</v>
      </c>
      <c r="B24" s="34"/>
      <c r="C24" s="1">
        <f>SUM(C25)</f>
        <v>1022.856</v>
      </c>
    </row>
    <row r="25" spans="1:5" s="7" customFormat="1" ht="27">
      <c r="A25" s="4" t="s">
        <v>133</v>
      </c>
      <c r="B25" s="5" t="s">
        <v>77</v>
      </c>
      <c r="C25" s="6">
        <v>1022.856</v>
      </c>
      <c r="D25" s="3"/>
      <c r="E25" s="3"/>
    </row>
    <row r="26" spans="1:3" s="3" customFormat="1" ht="16.5">
      <c r="A26" s="10" t="s">
        <v>90</v>
      </c>
      <c r="B26" s="1"/>
      <c r="C26" s="1">
        <v>185.16</v>
      </c>
    </row>
    <row r="27" spans="1:4" s="7" customFormat="1" ht="27">
      <c r="A27" s="12" t="s">
        <v>134</v>
      </c>
      <c r="B27" s="13" t="s">
        <v>78</v>
      </c>
      <c r="C27" s="6">
        <v>185.16</v>
      </c>
      <c r="D27" s="3"/>
    </row>
    <row r="28" spans="1:3" s="11" customFormat="1" ht="16.5">
      <c r="A28" s="33" t="s">
        <v>173</v>
      </c>
      <c r="B28" s="34"/>
      <c r="C28" s="1">
        <f>SUM(C29:C31)</f>
        <v>960.084</v>
      </c>
    </row>
    <row r="29" spans="1:3" s="7" customFormat="1" ht="27">
      <c r="A29" s="4" t="s">
        <v>135</v>
      </c>
      <c r="B29" s="5" t="s">
        <v>79</v>
      </c>
      <c r="C29" s="6">
        <v>398.148</v>
      </c>
    </row>
    <row r="30" spans="1:3" s="7" customFormat="1" ht="27">
      <c r="A30" s="4" t="s">
        <v>136</v>
      </c>
      <c r="B30" s="5" t="s">
        <v>80</v>
      </c>
      <c r="C30" s="6">
        <v>372.17</v>
      </c>
    </row>
    <row r="31" spans="1:3" s="7" customFormat="1" ht="27">
      <c r="A31" s="4" t="s">
        <v>137</v>
      </c>
      <c r="B31" s="5" t="s">
        <v>81</v>
      </c>
      <c r="C31" s="6">
        <v>189.766</v>
      </c>
    </row>
    <row r="32" spans="1:3" s="3" customFormat="1" ht="16.5">
      <c r="A32" s="10" t="s">
        <v>91</v>
      </c>
      <c r="B32" s="1"/>
      <c r="C32" s="1">
        <f>SUM(C33)</f>
        <v>3059.265</v>
      </c>
    </row>
    <row r="33" spans="1:3" s="7" customFormat="1" ht="27">
      <c r="A33" s="4" t="s">
        <v>138</v>
      </c>
      <c r="B33" s="5" t="s">
        <v>82</v>
      </c>
      <c r="C33" s="6">
        <v>3059.265</v>
      </c>
    </row>
    <row r="34" spans="1:3" s="3" customFormat="1" ht="16.5">
      <c r="A34" s="10" t="s">
        <v>92</v>
      </c>
      <c r="B34" s="1"/>
      <c r="C34" s="1">
        <f>SUM(C35:C36)</f>
        <v>10188.085000000001</v>
      </c>
    </row>
    <row r="35" spans="1:3" s="7" customFormat="1" ht="27">
      <c r="A35" s="4" t="s">
        <v>139</v>
      </c>
      <c r="B35" s="5" t="s">
        <v>83</v>
      </c>
      <c r="C35" s="6">
        <v>9005.028</v>
      </c>
    </row>
    <row r="36" spans="1:3" s="7" customFormat="1" ht="27">
      <c r="A36" s="4" t="s">
        <v>140</v>
      </c>
      <c r="B36" s="5" t="s">
        <v>84</v>
      </c>
      <c r="C36" s="6">
        <v>1183.057</v>
      </c>
    </row>
    <row r="37" spans="1:3" s="3" customFormat="1" ht="16.5">
      <c r="A37" s="10" t="s">
        <v>93</v>
      </c>
      <c r="B37" s="1"/>
      <c r="C37" s="1">
        <v>271.8</v>
      </c>
    </row>
    <row r="38" spans="1:3" s="7" customFormat="1" ht="40.5">
      <c r="A38" s="4" t="s">
        <v>141</v>
      </c>
      <c r="B38" s="5" t="s">
        <v>85</v>
      </c>
      <c r="C38" s="6">
        <v>271.802</v>
      </c>
    </row>
    <row r="39" spans="1:3" s="3" customFormat="1" ht="16.5">
      <c r="A39" s="10" t="s">
        <v>94</v>
      </c>
      <c r="B39" s="1"/>
      <c r="C39" s="1">
        <v>816.62</v>
      </c>
    </row>
    <row r="40" spans="1:3" s="7" customFormat="1" ht="27">
      <c r="A40" s="4" t="s">
        <v>142</v>
      </c>
      <c r="B40" s="5" t="s">
        <v>46</v>
      </c>
      <c r="C40" s="6">
        <v>816.622</v>
      </c>
    </row>
    <row r="41" spans="1:3" s="3" customFormat="1" ht="16.5">
      <c r="A41" s="10" t="s">
        <v>95</v>
      </c>
      <c r="B41" s="1"/>
      <c r="C41" s="1">
        <v>580.44</v>
      </c>
    </row>
    <row r="42" spans="1:3" s="7" customFormat="1" ht="27">
      <c r="A42" s="4" t="s">
        <v>143</v>
      </c>
      <c r="B42" s="5" t="s">
        <v>86</v>
      </c>
      <c r="C42" s="6">
        <v>580.436</v>
      </c>
    </row>
  </sheetData>
  <sheetProtection/>
  <mergeCells count="5">
    <mergeCell ref="A28:B28"/>
    <mergeCell ref="A6:B6"/>
    <mergeCell ref="A24:B24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21.28125" style="9" customWidth="1"/>
    <col min="2" max="2" width="67.421875" style="9" customWidth="1"/>
    <col min="3" max="3" width="17.140625" style="9" customWidth="1"/>
    <col min="4" max="16384" width="9.00390625" style="9" customWidth="1"/>
  </cols>
  <sheetData>
    <row r="1" spans="1:3" ht="12.75">
      <c r="A1" s="17"/>
      <c r="B1" s="17"/>
      <c r="C1" s="17"/>
    </row>
    <row r="2" spans="1:3" s="15" customFormat="1" ht="13.5">
      <c r="A2" s="29" t="s">
        <v>182</v>
      </c>
      <c r="B2" s="29"/>
      <c r="C2" s="29"/>
    </row>
    <row r="3" spans="1:3" s="15" customFormat="1" ht="30.75" customHeight="1">
      <c r="A3" s="32" t="s">
        <v>185</v>
      </c>
      <c r="B3" s="32"/>
      <c r="C3" s="32"/>
    </row>
    <row r="4" spans="1:3" s="15" customFormat="1" ht="13.5">
      <c r="A4" s="18"/>
      <c r="B4" s="18"/>
      <c r="C4" s="18" t="s">
        <v>184</v>
      </c>
    </row>
    <row r="5" spans="1:3" s="15" customFormat="1" ht="81">
      <c r="A5" s="16" t="s">
        <v>175</v>
      </c>
      <c r="B5" s="16" t="s">
        <v>177</v>
      </c>
      <c r="C5" s="16" t="s">
        <v>180</v>
      </c>
    </row>
    <row r="6" spans="1:3" s="2" customFormat="1" ht="17.25">
      <c r="A6" s="37" t="s">
        <v>125</v>
      </c>
      <c r="B6" s="38"/>
      <c r="C6" s="27">
        <f>SUM(C7:C47)/2</f>
        <v>26641.272580000004</v>
      </c>
    </row>
    <row r="7" spans="1:3" s="3" customFormat="1" ht="16.5">
      <c r="A7" s="10" t="s">
        <v>88</v>
      </c>
      <c r="B7" s="1"/>
      <c r="C7" s="1">
        <f>SUM(C8:C9)</f>
        <v>1980.08488</v>
      </c>
    </row>
    <row r="8" spans="1:3" s="7" customFormat="1" ht="40.5">
      <c r="A8" s="4" t="s">
        <v>144</v>
      </c>
      <c r="B8" s="5" t="s">
        <v>96</v>
      </c>
      <c r="C8" s="6">
        <f>1158.3651+253.00978</f>
        <v>1411.37488</v>
      </c>
    </row>
    <row r="9" spans="1:3" s="7" customFormat="1" ht="27">
      <c r="A9" s="4" t="s">
        <v>145</v>
      </c>
      <c r="B9" s="5" t="s">
        <v>97</v>
      </c>
      <c r="C9" s="6">
        <v>568.71</v>
      </c>
    </row>
    <row r="10" spans="1:3" s="3" customFormat="1" ht="16.5">
      <c r="A10" s="10" t="s">
        <v>120</v>
      </c>
      <c r="B10" s="1"/>
      <c r="C10" s="1">
        <f>C11</f>
        <v>741.761</v>
      </c>
    </row>
    <row r="11" spans="1:3" s="7" customFormat="1" ht="27">
      <c r="A11" s="4" t="s">
        <v>146</v>
      </c>
      <c r="B11" s="5" t="s">
        <v>98</v>
      </c>
      <c r="C11" s="6">
        <v>741.761</v>
      </c>
    </row>
    <row r="12" spans="1:3" s="3" customFormat="1" ht="16.5">
      <c r="A12" s="10" t="s">
        <v>89</v>
      </c>
      <c r="B12" s="1"/>
      <c r="C12" s="1">
        <f>SUM(C13:C14)</f>
        <v>1754.9461000000001</v>
      </c>
    </row>
    <row r="13" spans="1:3" s="7" customFormat="1" ht="27">
      <c r="A13" s="4" t="s">
        <v>147</v>
      </c>
      <c r="B13" s="5" t="s">
        <v>99</v>
      </c>
      <c r="C13" s="14">
        <v>734.702</v>
      </c>
    </row>
    <row r="14" spans="1:3" s="7" customFormat="1" ht="27">
      <c r="A14" s="4" t="s">
        <v>148</v>
      </c>
      <c r="B14" s="5" t="s">
        <v>100</v>
      </c>
      <c r="C14" s="14">
        <v>1020.2441</v>
      </c>
    </row>
    <row r="15" spans="1:3" s="3" customFormat="1" ht="16.5">
      <c r="A15" s="10" t="s">
        <v>168</v>
      </c>
      <c r="B15" s="1"/>
      <c r="C15" s="1">
        <f>SUM(C16:C20)</f>
        <v>6690.652999999999</v>
      </c>
    </row>
    <row r="16" spans="1:3" s="7" customFormat="1" ht="27">
      <c r="A16" s="4" t="s">
        <v>149</v>
      </c>
      <c r="B16" s="5" t="s">
        <v>105</v>
      </c>
      <c r="C16" s="6">
        <v>906.779</v>
      </c>
    </row>
    <row r="17" spans="1:3" s="7" customFormat="1" ht="27">
      <c r="A17" s="4" t="s">
        <v>150</v>
      </c>
      <c r="B17" s="5" t="s">
        <v>101</v>
      </c>
      <c r="C17" s="6">
        <v>424.919</v>
      </c>
    </row>
    <row r="18" spans="1:3" s="7" customFormat="1" ht="27">
      <c r="A18" s="4" t="s">
        <v>151</v>
      </c>
      <c r="B18" s="5" t="s">
        <v>102</v>
      </c>
      <c r="C18" s="6">
        <v>1106.015</v>
      </c>
    </row>
    <row r="19" spans="1:3" s="7" customFormat="1" ht="27">
      <c r="A19" s="4" t="s">
        <v>152</v>
      </c>
      <c r="B19" s="5" t="s">
        <v>103</v>
      </c>
      <c r="C19" s="6">
        <v>2448.222</v>
      </c>
    </row>
    <row r="20" spans="1:3" s="7" customFormat="1" ht="27">
      <c r="A20" s="4" t="s">
        <v>153</v>
      </c>
      <c r="B20" s="5" t="s">
        <v>104</v>
      </c>
      <c r="C20" s="6">
        <v>1804.718</v>
      </c>
    </row>
    <row r="21" spans="1:3" s="3" customFormat="1" ht="16.5">
      <c r="A21" s="10" t="s">
        <v>169</v>
      </c>
      <c r="B21" s="1"/>
      <c r="C21" s="1">
        <v>469.07</v>
      </c>
    </row>
    <row r="22" spans="1:3" s="7" customFormat="1" ht="27">
      <c r="A22" s="4" t="s">
        <v>154</v>
      </c>
      <c r="B22" s="5" t="s">
        <v>106</v>
      </c>
      <c r="C22" s="6">
        <v>469.069</v>
      </c>
    </row>
    <row r="23" spans="1:3" s="11" customFormat="1" ht="16.5">
      <c r="A23" s="33" t="s">
        <v>170</v>
      </c>
      <c r="B23" s="34"/>
      <c r="C23" s="1">
        <f>SUM(C24:C25)</f>
        <v>506.03799999999995</v>
      </c>
    </row>
    <row r="24" spans="1:3" s="7" customFormat="1" ht="27">
      <c r="A24" s="4" t="s">
        <v>155</v>
      </c>
      <c r="B24" s="5" t="s">
        <v>108</v>
      </c>
      <c r="C24" s="6">
        <v>475.45399999999995</v>
      </c>
    </row>
    <row r="25" spans="1:3" s="7" customFormat="1" ht="27">
      <c r="A25" s="4" t="s">
        <v>156</v>
      </c>
      <c r="B25" s="5" t="s">
        <v>107</v>
      </c>
      <c r="C25" s="6">
        <v>30.584</v>
      </c>
    </row>
    <row r="26" spans="1:3" s="11" customFormat="1" ht="16.5">
      <c r="A26" s="33" t="s">
        <v>171</v>
      </c>
      <c r="B26" s="34"/>
      <c r="C26" s="1">
        <f>C27</f>
        <v>633.733</v>
      </c>
    </row>
    <row r="27" spans="1:3" s="7" customFormat="1" ht="40.5">
      <c r="A27" s="4" t="s">
        <v>157</v>
      </c>
      <c r="B27" s="5" t="s">
        <v>109</v>
      </c>
      <c r="C27" s="6">
        <v>633.733</v>
      </c>
    </row>
    <row r="28" spans="1:3" s="11" customFormat="1" ht="16.5">
      <c r="A28" s="33" t="s">
        <v>172</v>
      </c>
      <c r="B28" s="34"/>
      <c r="C28" s="1">
        <f>SUM(C29)</f>
        <v>1384.003</v>
      </c>
    </row>
    <row r="29" spans="1:3" s="7" customFormat="1" ht="27">
      <c r="A29" s="4" t="s">
        <v>167</v>
      </c>
      <c r="B29" s="5" t="s">
        <v>114</v>
      </c>
      <c r="C29" s="6">
        <v>1384.003</v>
      </c>
    </row>
    <row r="30" spans="1:3" s="3" customFormat="1" ht="16.5">
      <c r="A30" s="10" t="s">
        <v>91</v>
      </c>
      <c r="B30" s="1"/>
      <c r="C30" s="1">
        <f>SUM(C31:C34)</f>
        <v>7091.576000000001</v>
      </c>
    </row>
    <row r="31" spans="1:3" s="7" customFormat="1" ht="27">
      <c r="A31" s="4" t="s">
        <v>166</v>
      </c>
      <c r="B31" s="5" t="s">
        <v>110</v>
      </c>
      <c r="C31" s="6">
        <v>1219.665</v>
      </c>
    </row>
    <row r="32" spans="1:3" s="7" customFormat="1" ht="27">
      <c r="A32" s="4" t="s">
        <v>165</v>
      </c>
      <c r="B32" s="5" t="s">
        <v>111</v>
      </c>
      <c r="C32" s="6">
        <v>161.957</v>
      </c>
    </row>
    <row r="33" spans="1:3" s="7" customFormat="1" ht="27">
      <c r="A33" s="4" t="s">
        <v>164</v>
      </c>
      <c r="B33" s="5" t="s">
        <v>112</v>
      </c>
      <c r="C33" s="6">
        <v>2757.88</v>
      </c>
    </row>
    <row r="34" spans="1:3" s="7" customFormat="1" ht="27">
      <c r="A34" s="4" t="s">
        <v>163</v>
      </c>
      <c r="B34" s="5" t="s">
        <v>113</v>
      </c>
      <c r="C34" s="6">
        <v>2952.074</v>
      </c>
    </row>
    <row r="35" spans="1:3" s="3" customFormat="1" ht="16.5">
      <c r="A35" s="10" t="s">
        <v>92</v>
      </c>
      <c r="B35" s="1"/>
      <c r="C35" s="1">
        <f>SUM(C36)</f>
        <v>643.245</v>
      </c>
    </row>
    <row r="36" spans="1:3" s="7" customFormat="1" ht="27">
      <c r="A36" s="4" t="s">
        <v>162</v>
      </c>
      <c r="B36" s="5" t="s">
        <v>115</v>
      </c>
      <c r="C36" s="6">
        <v>643.245</v>
      </c>
    </row>
    <row r="37" spans="1:3" s="11" customFormat="1" ht="16.5">
      <c r="A37" s="33" t="s">
        <v>121</v>
      </c>
      <c r="B37" s="34"/>
      <c r="C37" s="1">
        <f>SUM(C38:C39)</f>
        <v>1323.5339999999999</v>
      </c>
    </row>
    <row r="38" spans="1:3" s="7" customFormat="1" ht="27">
      <c r="A38" s="4" t="s">
        <v>161</v>
      </c>
      <c r="B38" s="5" t="s">
        <v>116</v>
      </c>
      <c r="C38" s="6">
        <v>65.253</v>
      </c>
    </row>
    <row r="39" spans="1:3" s="7" customFormat="1" ht="27">
      <c r="A39" s="4" t="s">
        <v>149</v>
      </c>
      <c r="B39" s="5" t="s">
        <v>105</v>
      </c>
      <c r="C39" s="6">
        <v>1258.281</v>
      </c>
    </row>
    <row r="40" spans="1:3" s="11" customFormat="1" ht="16.5">
      <c r="A40" s="33" t="s">
        <v>122</v>
      </c>
      <c r="B40" s="34"/>
      <c r="C40" s="1">
        <f>C41</f>
        <v>176.656</v>
      </c>
    </row>
    <row r="41" spans="1:3" s="7" customFormat="1" ht="27">
      <c r="A41" s="4" t="s">
        <v>160</v>
      </c>
      <c r="B41" s="5" t="s">
        <v>117</v>
      </c>
      <c r="C41" s="6">
        <v>176.656</v>
      </c>
    </row>
    <row r="42" spans="1:3" s="3" customFormat="1" ht="16.5">
      <c r="A42" s="10" t="s">
        <v>94</v>
      </c>
      <c r="B42" s="1"/>
      <c r="C42" s="1">
        <f>C43</f>
        <v>560.325</v>
      </c>
    </row>
    <row r="43" spans="1:3" s="7" customFormat="1" ht="27">
      <c r="A43" s="4" t="s">
        <v>155</v>
      </c>
      <c r="B43" s="5" t="s">
        <v>108</v>
      </c>
      <c r="C43" s="6">
        <v>560.325</v>
      </c>
    </row>
    <row r="44" spans="1:3" s="3" customFormat="1" ht="16.5">
      <c r="A44" s="10" t="s">
        <v>123</v>
      </c>
      <c r="B44" s="1"/>
      <c r="C44" s="1">
        <f>C45</f>
        <v>2166.1961</v>
      </c>
    </row>
    <row r="45" spans="1:3" s="7" customFormat="1" ht="27">
      <c r="A45" s="4" t="s">
        <v>159</v>
      </c>
      <c r="B45" s="5" t="s">
        <v>118</v>
      </c>
      <c r="C45" s="6">
        <v>2166.1961</v>
      </c>
    </row>
    <row r="46" spans="1:3" s="3" customFormat="1" ht="16.5">
      <c r="A46" s="10" t="s">
        <v>124</v>
      </c>
      <c r="B46" s="1"/>
      <c r="C46" s="1">
        <f>C47</f>
        <v>519.452</v>
      </c>
    </row>
    <row r="47" spans="1:3" s="7" customFormat="1" ht="27">
      <c r="A47" s="4" t="s">
        <v>158</v>
      </c>
      <c r="B47" s="5" t="s">
        <v>119</v>
      </c>
      <c r="C47" s="6">
        <v>519.452</v>
      </c>
    </row>
  </sheetData>
  <sheetProtection/>
  <mergeCells count="8">
    <mergeCell ref="A2:C2"/>
    <mergeCell ref="A40:B40"/>
    <mergeCell ref="A37:B37"/>
    <mergeCell ref="A28:B28"/>
    <mergeCell ref="A26:B26"/>
    <mergeCell ref="A23:B23"/>
    <mergeCell ref="A6:B6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Rubina Poghosyan</dc:creator>
  <cp:keywords/>
  <dc:description/>
  <cp:lastModifiedBy>User</cp:lastModifiedBy>
  <cp:lastPrinted>2019-10-18T13:36:42Z</cp:lastPrinted>
  <dcterms:created xsi:type="dcterms:W3CDTF">2019-10-18T13:50:47Z</dcterms:created>
  <dcterms:modified xsi:type="dcterms:W3CDTF">2019-10-25T09:07:52Z</dcterms:modified>
  <cp:category/>
  <cp:version/>
  <cp:contentType/>
  <cp:contentStatus/>
</cp:coreProperties>
</file>